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-24" yWindow="216" windowWidth="12828" windowHeight="864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лист1!$18:$19,лист1!$21:$22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J20" i="1" l="1"/>
  <c r="C20" i="1" l="1"/>
  <c r="G17" i="1"/>
  <c r="D17" i="1"/>
  <c r="D20" i="1" l="1"/>
  <c r="M20" i="1" l="1"/>
  <c r="L20" i="1"/>
  <c r="K20" i="1"/>
  <c r="I20" i="1"/>
  <c r="G20" i="1"/>
  <c r="F20" i="1"/>
  <c r="E20" i="1"/>
  <c r="H20" i="1" l="1"/>
  <c r="H16" i="1" l="1"/>
  <c r="B16" i="1" l="1"/>
  <c r="B9" i="1" l="1"/>
  <c r="B18" i="1"/>
  <c r="H10" i="1" l="1"/>
  <c r="H11" i="1"/>
  <c r="H12" i="1"/>
  <c r="H13" i="1"/>
  <c r="H18" i="1"/>
  <c r="H19" i="1"/>
  <c r="H21" i="1"/>
  <c r="B19" i="1"/>
  <c r="F17" i="1"/>
  <c r="E17" i="1"/>
  <c r="H15" i="1"/>
  <c r="B15" i="1"/>
  <c r="H14" i="1"/>
  <c r="B14" i="1"/>
  <c r="B13" i="1"/>
  <c r="B12" i="1"/>
  <c r="H9" i="1"/>
  <c r="B20" i="1" l="1"/>
  <c r="B11" i="1"/>
  <c r="B10" i="1"/>
  <c r="I17" i="1"/>
  <c r="I23" i="1" s="1"/>
  <c r="J17" i="1"/>
  <c r="K17" i="1"/>
  <c r="K23" i="1" s="1"/>
  <c r="L17" i="1"/>
  <c r="L23" i="1" s="1"/>
  <c r="M17" i="1"/>
  <c r="M23" i="1" s="1"/>
  <c r="C17" i="1"/>
  <c r="F23" i="1"/>
  <c r="G23" i="1"/>
  <c r="B21" i="1"/>
  <c r="B17" i="1" l="1"/>
  <c r="B23" i="1" s="1"/>
  <c r="B24" i="1" s="1"/>
  <c r="J23" i="1"/>
  <c r="E23" i="1"/>
  <c r="D23" i="1"/>
  <c r="B22" i="1"/>
  <c r="H17" i="1"/>
  <c r="H22" i="1"/>
  <c r="C23" i="1" l="1"/>
  <c r="H23" i="1"/>
</calcChain>
</file>

<file path=xl/sharedStrings.xml><?xml version="1.0" encoding="utf-8"?>
<sst xmlns="http://schemas.openxmlformats.org/spreadsheetml/2006/main" count="31" uniqueCount="26">
  <si>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</si>
  <si>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</si>
  <si>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</si>
  <si>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</si>
  <si>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</si>
  <si>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</si>
  <si>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</si>
  <si>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</si>
  <si>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</si>
  <si>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</si>
  <si>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</si>
  <si>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</si>
  <si>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</si>
  <si>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</si>
  <si>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</si>
  <si>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</si>
  <si>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</si>
  <si>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</si>
  <si>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</si>
  <si>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</si>
  <si>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</si>
  <si>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</si>
  <si>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</si>
  <si>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</si>
  <si>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</si>
  <si>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Полезный отпуск электроэнергии и мощности по тарифным группам в разрезе территориальных сетевых организаций за период август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</si>
</sst>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i/>
      <sz val="12"/>
      <color theme="3" tint="0.39997558519241921"/>
      <name val="Times New Roman"/>
      <family val="1"/>
      <charset val="204"/>
    </font>
    <font>
      <b/>
      <sz val="10"/>
      <color theme="3" tint="0.39997558519241921"/>
      <name val="Arial"/>
      <family val="2"/>
      <charset val="204"/>
    </font>
    <font>
      <i/>
      <sz val="12"/>
      <color theme="3" tint="0.39997558519241921"/>
      <name val="Times New Roman"/>
      <family val="1"/>
      <charset val="204"/>
    </font>
    <font>
      <b/>
      <i/>
      <sz val="12"/>
      <color theme="1" tint="4.9989318521683403E-2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9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9" fillId="0" borderId="0" xfId="0" applyFont="1" applyBorder="1"/>
    <xf numFmtId="0" fontId="10" fillId="0" borderId="0" xfId="2" applyFont="1" applyBorder="1" applyAlignment="1" applyProtection="1">
      <alignment horizontal="center" vertical="center"/>
    </xf>
    <xf numFmtId="3" fontId="13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vertical="center"/>
    </xf>
    <xf numFmtId="49" fontId="2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12" fillId="0" borderId="0" xfId="2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Protection="1"/>
    <xf numFmtId="3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Protection="1"/>
    <xf numFmtId="3" fontId="16" fillId="0" borderId="0" xfId="0" applyNumberFormat="1" applyFont="1" applyFill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Protection="1"/>
    <xf numFmtId="3" fontId="16" fillId="0" borderId="0" xfId="0" applyNumberFormat="1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vertical="center"/>
    </xf>
    <xf numFmtId="0" fontId="22" fillId="0" borderId="0" xfId="0" applyFont="1" applyBorder="1"/>
    <xf numFmtId="165" fontId="6" fillId="0" borderId="1" xfId="1" applyNumberFormat="1" applyFont="1" applyFill="1" applyBorder="1" applyAlignment="1">
      <alignment vertical="center"/>
    </xf>
    <xf numFmtId="165" fontId="23" fillId="0" borderId="1" xfId="1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 applyProtection="1">
      <protection locked="0"/>
    </xf>
    <xf numFmtId="165" fontId="23" fillId="0" borderId="1" xfId="1" applyNumberFormat="1" applyFont="1" applyFill="1" applyBorder="1" applyAlignment="1">
      <alignment horizontal="center" vertical="center"/>
    </xf>
    <xf numFmtId="166" fontId="25" fillId="0" borderId="1" xfId="1" applyNumberFormat="1" applyFont="1" applyBorder="1" applyAlignment="1">
      <alignment vertical="center"/>
    </xf>
    <xf numFmtId="166" fontId="25" fillId="0" borderId="1" xfId="1" applyNumberFormat="1" applyFont="1" applyFill="1" applyBorder="1" applyAlignment="1">
      <alignment vertical="center"/>
    </xf>
    <xf numFmtId="166" fontId="25" fillId="2" borderId="1" xfId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 applyProtection="1">
      <alignment vertical="center"/>
    </xf>
    <xf numFmtId="165" fontId="25" fillId="0" borderId="1" xfId="1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8" fillId="0" borderId="0" xfId="0" applyNumberFormat="1" applyFont="1" applyFill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7/&#1054;&#1060;_08_&#1040;&#1074;&#1075;&#1091;&#1089;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Шахты"/>
      <sheetName val="Ижевск"/>
      <sheetName val="Орск"/>
      <sheetName val="Междуреченск"/>
      <sheetName val="Братск"/>
      <sheetName val="Белорецк (БМК)"/>
      <sheetName val="Челябинск (Балтика)"/>
      <sheetName val="Чебаркуль"/>
      <sheetName val="Гурьевск"/>
      <sheetName val="Фролово"/>
      <sheetName val="ЭСКБ"/>
      <sheetName val="Челябинск (ЧМК)"/>
      <sheetName val="Тихвин"/>
      <sheetName val="Якутуголь"/>
      <sheetName val="СВОД"/>
      <sheetName val="УЭ-Ижевск"/>
      <sheetName val="ЭС-Ижевск"/>
      <sheetName val="Ижевск (2)"/>
      <sheetName val="Белорецк (БМК) (2)"/>
      <sheetName val="PMAREM10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</sheetNames>
    <sheetDataSet>
      <sheetData sheetId="0"/>
      <sheetData sheetId="1"/>
      <sheetData sheetId="2"/>
      <sheetData sheetId="3">
        <row r="22">
          <cell r="G22">
            <v>28279124</v>
          </cell>
        </row>
        <row r="26">
          <cell r="G26">
            <v>266984754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workbookViewId="0">
      <selection activeCell="P6" sqref="P6"/>
    </sheetView>
  </sheetViews>
  <sheetFormatPr defaultRowHeight="14.4" outlineLevelRow="1" x14ac:dyDescent="0.3"/>
  <cols>
    <col min="1" max="1" width="46" customWidth="1"/>
    <col min="2" max="2" width="21.21875" customWidth="1"/>
    <col min="3" max="3" width="14.33203125" customWidth="1"/>
    <col min="4" max="4" width="15.5546875" customWidth="1"/>
    <col min="5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83" t="s">
        <v>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88" t="s">
        <v>6</v>
      </c>
      <c r="B5" s="88"/>
      <c r="C5" s="88"/>
      <c r="D5" s="88"/>
      <c r="E5" s="88"/>
      <c r="F5" s="88"/>
      <c r="G5" s="88"/>
      <c r="H5" s="88"/>
      <c r="I5" s="89"/>
      <c r="J5" s="89"/>
      <c r="K5" s="89"/>
      <c r="L5" s="89"/>
      <c r="M5" s="89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90" t="s">
        <v>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86" t="s">
        <v>5</v>
      </c>
      <c r="B7" s="84" t="s">
        <v>22</v>
      </c>
      <c r="C7" s="81"/>
      <c r="D7" s="81"/>
      <c r="E7" s="81"/>
      <c r="F7" s="81"/>
      <c r="G7" s="82"/>
      <c r="H7" s="84" t="s">
        <v>23</v>
      </c>
      <c r="I7" s="81"/>
      <c r="J7" s="81"/>
      <c r="K7" s="81"/>
      <c r="L7" s="81"/>
      <c r="M7" s="8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87"/>
      <c r="B8" s="85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85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" t="s">
        <v>15</v>
      </c>
      <c r="B9" s="73">
        <f>SUM(C9:G9)</f>
        <v>9246.4079999999994</v>
      </c>
      <c r="C9" s="70">
        <v>8724.1970000000001</v>
      </c>
      <c r="D9" s="70">
        <v>424.13</v>
      </c>
      <c r="E9" s="78"/>
      <c r="F9" s="70">
        <v>98.081000000000003</v>
      </c>
      <c r="G9" s="79"/>
      <c r="H9" s="67">
        <f>SUM(I9:M9)</f>
        <v>13.23</v>
      </c>
      <c r="I9" s="70">
        <v>13.23</v>
      </c>
      <c r="J9" s="79"/>
      <c r="K9" s="18"/>
      <c r="L9" s="18"/>
      <c r="M9" s="18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2" x14ac:dyDescent="0.3">
      <c r="A10" s="6" t="s">
        <v>16</v>
      </c>
      <c r="B10" s="73">
        <f>SUM(C10:G10)</f>
        <v>509.04</v>
      </c>
      <c r="C10" s="79"/>
      <c r="D10" s="72">
        <v>247.29300000000001</v>
      </c>
      <c r="E10" s="70">
        <v>261.74700000000001</v>
      </c>
      <c r="F10" s="79"/>
      <c r="G10" s="79"/>
      <c r="H10" s="55">
        <f>SUM(I10:M10)</f>
        <v>0</v>
      </c>
      <c r="I10" s="79"/>
      <c r="J10" s="79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3" customFormat="1" ht="16.2" x14ac:dyDescent="0.3">
      <c r="A11" s="11" t="s">
        <v>17</v>
      </c>
      <c r="B11" s="75">
        <f>SUM(C11:G11)</f>
        <v>21.910999999999998</v>
      </c>
      <c r="C11" s="79"/>
      <c r="D11" s="79"/>
      <c r="E11" s="80"/>
      <c r="F11" s="70">
        <v>16.495999999999999</v>
      </c>
      <c r="G11" s="72">
        <v>5.415</v>
      </c>
      <c r="H11" s="55">
        <f>SUM(I11:M11)</f>
        <v>0</v>
      </c>
      <c r="I11" s="79"/>
      <c r="J11" s="79"/>
      <c r="K11" s="20"/>
      <c r="L11" s="20"/>
      <c r="M11" s="2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16.2" x14ac:dyDescent="0.3">
      <c r="A12" s="14" t="s">
        <v>18</v>
      </c>
      <c r="B12" s="75">
        <f>SUM(C12:G12)</f>
        <v>1141.8209999999999</v>
      </c>
      <c r="C12" s="79"/>
      <c r="D12" s="70">
        <v>1141.8209999999999</v>
      </c>
      <c r="E12" s="79"/>
      <c r="F12" s="79"/>
      <c r="G12" s="79"/>
      <c r="H12" s="55">
        <f>SUM(I12:M12)</f>
        <v>0</v>
      </c>
      <c r="I12" s="79"/>
      <c r="J12" s="79"/>
      <c r="K12" s="20"/>
      <c r="L12" s="20"/>
      <c r="M12" s="2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6.2" x14ac:dyDescent="0.3">
      <c r="A13" s="7" t="s">
        <v>19</v>
      </c>
      <c r="B13" s="73">
        <f>SUM(C13:G13)</f>
        <v>66434.076000000001</v>
      </c>
      <c r="C13" s="79"/>
      <c r="D13" s="70">
        <v>66434.076000000001</v>
      </c>
      <c r="E13" s="79"/>
      <c r="F13" s="79"/>
      <c r="G13" s="79"/>
      <c r="H13" s="67">
        <f>SUM(I13:M13)</f>
        <v>91.557000000000002</v>
      </c>
      <c r="I13" s="79"/>
      <c r="J13" s="71">
        <v>91.557000000000002</v>
      </c>
      <c r="K13" s="18"/>
      <c r="L13" s="18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2" x14ac:dyDescent="0.3">
      <c r="A14" s="7" t="s">
        <v>20</v>
      </c>
      <c r="B14" s="73">
        <f>SUM(C14:G14)</f>
        <v>24098.128000000001</v>
      </c>
      <c r="C14" s="79"/>
      <c r="D14" s="70">
        <v>24098.128000000001</v>
      </c>
      <c r="E14" s="79"/>
      <c r="F14" s="79"/>
      <c r="G14" s="79"/>
      <c r="H14" s="67">
        <f>SUM(I14:M14)</f>
        <v>36</v>
      </c>
      <c r="I14" s="79"/>
      <c r="J14" s="70">
        <v>36</v>
      </c>
      <c r="K14" s="18"/>
      <c r="L14" s="18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2" x14ac:dyDescent="0.3">
      <c r="A15" s="7" t="s">
        <v>21</v>
      </c>
      <c r="B15" s="73">
        <f>SUM(C15:G15)</f>
        <v>20249.03</v>
      </c>
      <c r="C15" s="79"/>
      <c r="D15" s="70">
        <v>20249.03</v>
      </c>
      <c r="E15" s="79"/>
      <c r="F15" s="79"/>
      <c r="G15" s="79"/>
      <c r="H15" s="67">
        <f>SUM(I15:M15)</f>
        <v>31.7</v>
      </c>
      <c r="I15" s="79"/>
      <c r="J15" s="70">
        <v>31.7</v>
      </c>
      <c r="K15" s="18"/>
      <c r="L15" s="18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2" x14ac:dyDescent="0.3">
      <c r="A16" s="7" t="s">
        <v>24</v>
      </c>
      <c r="B16" s="73">
        <f>SUM(C16:G16)</f>
        <v>110.532</v>
      </c>
      <c r="C16" s="79"/>
      <c r="D16" s="79"/>
      <c r="E16" s="79"/>
      <c r="F16" s="70">
        <v>92.311999999999998</v>
      </c>
      <c r="G16" s="70">
        <v>18.22</v>
      </c>
      <c r="H16" s="55">
        <f>SUM(I16:M16)</f>
        <v>0</v>
      </c>
      <c r="I16" s="79"/>
      <c r="J16" s="79"/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3">
      <c r="A17" s="6" t="s">
        <v>12</v>
      </c>
      <c r="B17" s="74">
        <f>SUM(C17:G17)</f>
        <v>66361.262000000002</v>
      </c>
      <c r="C17" s="69">
        <f t="shared" ref="C17:F17" si="0">SUM(C18:C19)</f>
        <v>0</v>
      </c>
      <c r="D17" s="69">
        <f>SUM(D18:D19)</f>
        <v>46832.722999999998</v>
      </c>
      <c r="E17" s="69">
        <f t="shared" si="0"/>
        <v>14592.213</v>
      </c>
      <c r="F17" s="69">
        <f t="shared" si="0"/>
        <v>4778.4859999999999</v>
      </c>
      <c r="G17" s="69">
        <f>SUM(G18:G19)</f>
        <v>157.84</v>
      </c>
      <c r="H17" s="55">
        <f>SUM(I17:M17)</f>
        <v>0</v>
      </c>
      <c r="I17" s="55">
        <f t="shared" ref="I17:M17" si="1">SUM(I18:I19)</f>
        <v>0</v>
      </c>
      <c r="J17" s="55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3" customFormat="1" ht="16.2" outlineLevel="1" x14ac:dyDescent="0.3">
      <c r="A18" s="15" t="s">
        <v>14</v>
      </c>
      <c r="B18" s="75">
        <f>SUM(C18:G18)</f>
        <v>37525.165999999997</v>
      </c>
      <c r="C18" s="69"/>
      <c r="D18" s="70">
        <v>19369.900000000001</v>
      </c>
      <c r="E18" s="70">
        <v>14592.213</v>
      </c>
      <c r="F18" s="70">
        <v>3563.0529999999999</v>
      </c>
      <c r="G18" s="79"/>
      <c r="H18" s="55">
        <f>SUM(I18:M18)</f>
        <v>0</v>
      </c>
      <c r="I18" s="55"/>
      <c r="J18" s="55"/>
      <c r="K18" s="20"/>
      <c r="L18" s="20"/>
      <c r="M18" s="20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6.2" outlineLevel="1" x14ac:dyDescent="0.3">
      <c r="A19" s="10" t="s">
        <v>13</v>
      </c>
      <c r="B19" s="73">
        <f>SUM(C19:G19)</f>
        <v>28836.096000000001</v>
      </c>
      <c r="C19" s="69"/>
      <c r="D19" s="70">
        <v>27462.823</v>
      </c>
      <c r="E19" s="78"/>
      <c r="F19" s="70">
        <v>1215.433</v>
      </c>
      <c r="G19" s="70">
        <v>157.84</v>
      </c>
      <c r="H19" s="55">
        <f>SUM(I19:M19)</f>
        <v>0</v>
      </c>
      <c r="I19" s="55"/>
      <c r="J19" s="55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customHeight="1" x14ac:dyDescent="0.3">
      <c r="A20" s="8" t="s">
        <v>9</v>
      </c>
      <c r="B20" s="74">
        <f>SUM(C20:G20)</f>
        <v>50533.421999999999</v>
      </c>
      <c r="C20" s="69">
        <f>SUM(C21:C22)</f>
        <v>2115.7359999999999</v>
      </c>
      <c r="D20" s="79">
        <f t="shared" ref="D20:G20" si="2">SUM(D21:D22)</f>
        <v>47958.260999999999</v>
      </c>
      <c r="E20" s="79">
        <f t="shared" si="2"/>
        <v>459.42500000000001</v>
      </c>
      <c r="F20" s="79">
        <f t="shared" si="2"/>
        <v>0</v>
      </c>
      <c r="G20" s="79">
        <f t="shared" si="2"/>
        <v>0</v>
      </c>
      <c r="H20" s="67">
        <f>SUM(I20:M20)</f>
        <v>48.844000000000001</v>
      </c>
      <c r="I20" s="79">
        <f t="shared" ref="I20:M20" si="3">SUM(I21:I22)</f>
        <v>2.8439999999999999</v>
      </c>
      <c r="J20" s="77">
        <f t="shared" si="3"/>
        <v>46</v>
      </c>
      <c r="K20" s="18">
        <f t="shared" si="3"/>
        <v>0</v>
      </c>
      <c r="L20" s="18">
        <f t="shared" si="3"/>
        <v>0</v>
      </c>
      <c r="M20" s="18">
        <f t="shared" si="3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399999999999999" customHeight="1" outlineLevel="1" collapsed="1" x14ac:dyDescent="0.3">
      <c r="A21" s="10" t="s">
        <v>11</v>
      </c>
      <c r="B21" s="73">
        <f>SUM(C21:G21)</f>
        <v>6606.0460000000003</v>
      </c>
      <c r="C21" s="69"/>
      <c r="D21" s="70">
        <v>6606.0460000000003</v>
      </c>
      <c r="E21" s="79"/>
      <c r="F21" s="79"/>
      <c r="G21" s="79"/>
      <c r="H21" s="55">
        <f>SUM(I21:M21)</f>
        <v>0</v>
      </c>
      <c r="I21" s="79"/>
      <c r="J21" s="69"/>
      <c r="K21" s="18"/>
      <c r="L21" s="18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399999999999999" customHeight="1" outlineLevel="1" x14ac:dyDescent="0.3">
      <c r="A22" s="10" t="s">
        <v>10</v>
      </c>
      <c r="B22" s="74">
        <f>SUM(C22:G22)</f>
        <v>43927.375999999997</v>
      </c>
      <c r="C22" s="70">
        <v>2115.7359999999999</v>
      </c>
      <c r="D22" s="70">
        <v>41352.214999999997</v>
      </c>
      <c r="E22" s="70">
        <v>459.42500000000001</v>
      </c>
      <c r="F22" s="79"/>
      <c r="G22" s="79"/>
      <c r="H22" s="67">
        <f>SUM(I22:M22)</f>
        <v>48.844000000000001</v>
      </c>
      <c r="I22" s="70">
        <v>2.8439999999999999</v>
      </c>
      <c r="J22" s="70">
        <v>46</v>
      </c>
      <c r="K22" s="18">
        <v>0</v>
      </c>
      <c r="L22" s="18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2.95" customHeight="1" x14ac:dyDescent="0.3">
      <c r="A23" s="16" t="s">
        <v>4</v>
      </c>
      <c r="B23" s="22">
        <f>B9+B10+B11+B12+B13+B14+B15+B16+B17+B20</f>
        <v>238705.62999999998</v>
      </c>
      <c r="C23" s="18">
        <f t="shared" ref="C23:M23" si="4">SUM(C9:C20)</f>
        <v>10839.933000000001</v>
      </c>
      <c r="D23" s="18">
        <f t="shared" si="4"/>
        <v>254218.185</v>
      </c>
      <c r="E23" s="18">
        <f t="shared" si="4"/>
        <v>29905.597999999998</v>
      </c>
      <c r="F23" s="18">
        <f t="shared" si="4"/>
        <v>9763.8610000000008</v>
      </c>
      <c r="G23" s="18">
        <f t="shared" si="4"/>
        <v>339.315</v>
      </c>
      <c r="H23" s="18">
        <f t="shared" si="4"/>
        <v>221.33099999999999</v>
      </c>
      <c r="I23" s="18">
        <f t="shared" si="4"/>
        <v>16.074000000000002</v>
      </c>
      <c r="J23" s="18">
        <f t="shared" si="4"/>
        <v>205.25700000000001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17"/>
      <c r="O23" s="17"/>
      <c r="P23" s="1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23"/>
      <c r="B24" s="68" t="b">
        <f>B23=([1]УП!$G$26-[1]УП!$G$22)/1000</f>
        <v>1</v>
      </c>
      <c r="C24" s="56"/>
      <c r="D24" s="56"/>
      <c r="E24" s="56"/>
      <c r="F24" s="24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6" x14ac:dyDescent="0.3">
      <c r="A25" s="25"/>
      <c r="B25" s="25"/>
      <c r="C25" s="38"/>
      <c r="D25" s="57"/>
      <c r="E25" s="35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">
      <c r="A26" s="25"/>
      <c r="B26" s="25"/>
      <c r="C26" s="38"/>
      <c r="D26" s="57"/>
      <c r="E26" s="35"/>
      <c r="F26" s="27"/>
      <c r="G26" s="1"/>
      <c r="H26" s="2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">
      <c r="A27" s="25"/>
      <c r="B27" s="25"/>
      <c r="C27" s="38"/>
      <c r="D27" s="57"/>
      <c r="E27" s="58"/>
      <c r="F27" s="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31"/>
      <c r="B28" s="25"/>
      <c r="C28" s="76"/>
      <c r="D28" s="59"/>
      <c r="E28" s="60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33"/>
      <c r="B29" s="33"/>
      <c r="C29" s="34"/>
      <c r="D29" s="57"/>
      <c r="E29" s="35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33"/>
      <c r="B30" s="33"/>
      <c r="C30" s="34"/>
      <c r="D30" s="57"/>
      <c r="E30" s="35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33"/>
      <c r="B31" s="33"/>
      <c r="C31" s="36"/>
      <c r="D31" s="61"/>
      <c r="E31" s="62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33"/>
      <c r="B32" s="33"/>
      <c r="C32" s="34"/>
      <c r="D32" s="57"/>
      <c r="E32" s="35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37"/>
      <c r="B33" s="33"/>
      <c r="C33" s="38"/>
      <c r="D33" s="57"/>
      <c r="E33" s="35"/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31"/>
      <c r="B34" s="25"/>
      <c r="C34" s="38"/>
      <c r="D34" s="57"/>
      <c r="E34" s="63"/>
      <c r="F34" s="27"/>
    </row>
    <row r="35" spans="1:24" ht="15.6" x14ac:dyDescent="0.3">
      <c r="A35" s="40"/>
      <c r="B35" s="41"/>
      <c r="C35" s="36"/>
      <c r="D35" s="61"/>
      <c r="E35" s="64"/>
      <c r="F35" s="27"/>
    </row>
    <row r="36" spans="1:24" ht="15.6" x14ac:dyDescent="0.3">
      <c r="A36" s="31"/>
      <c r="B36" s="42"/>
      <c r="C36" s="34"/>
      <c r="D36" s="65"/>
      <c r="E36" s="63"/>
      <c r="F36" s="27"/>
    </row>
    <row r="37" spans="1:24" ht="15.6" x14ac:dyDescent="0.3">
      <c r="A37" s="44"/>
      <c r="B37" s="45"/>
      <c r="C37" s="34"/>
      <c r="D37" s="61"/>
      <c r="E37" s="58"/>
      <c r="F37" s="27"/>
    </row>
    <row r="38" spans="1:24" ht="15.6" x14ac:dyDescent="0.3">
      <c r="A38" s="46"/>
      <c r="B38" s="47"/>
      <c r="C38" s="34"/>
      <c r="D38" s="57"/>
      <c r="E38" s="66"/>
      <c r="F38" s="27"/>
    </row>
    <row r="39" spans="1:24" ht="15.6" x14ac:dyDescent="0.3">
      <c r="A39" s="46"/>
      <c r="B39" s="47"/>
      <c r="C39" s="43"/>
      <c r="D39" s="32"/>
      <c r="E39" s="48"/>
      <c r="F39" s="27"/>
    </row>
    <row r="40" spans="1:24" ht="15.6" x14ac:dyDescent="0.3">
      <c r="A40" s="31"/>
      <c r="B40" s="25"/>
      <c r="C40" s="43"/>
      <c r="D40" s="32"/>
      <c r="E40" s="30"/>
      <c r="F40" s="27"/>
    </row>
    <row r="41" spans="1:24" ht="15.6" x14ac:dyDescent="0.3">
      <c r="A41" s="49"/>
      <c r="B41" s="25"/>
      <c r="C41" s="43"/>
      <c r="D41" s="29"/>
      <c r="E41" s="26"/>
      <c r="F41" s="27"/>
    </row>
    <row r="42" spans="1:24" ht="15.6" x14ac:dyDescent="0.3">
      <c r="A42" s="50"/>
      <c r="B42" s="51"/>
      <c r="C42" s="43"/>
      <c r="D42" s="52"/>
      <c r="E42" s="26"/>
      <c r="F42" s="27"/>
    </row>
    <row r="43" spans="1:24" ht="15.6" x14ac:dyDescent="0.3">
      <c r="A43" s="31"/>
      <c r="B43" s="42"/>
      <c r="C43" s="28"/>
      <c r="D43" s="32"/>
      <c r="E43" s="39"/>
      <c r="F43" s="27"/>
    </row>
    <row r="44" spans="1:24" x14ac:dyDescent="0.3">
      <c r="A44" s="53"/>
      <c r="B44" s="53"/>
      <c r="C44" s="53"/>
      <c r="D44" s="53"/>
      <c r="E44" s="54"/>
      <c r="F44" s="53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2017-09-08T10:07:57Z</dcterms:modified>
</cp:coreProperties>
</file>